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Список фондов" sheetId="1" r:id="rId1"/>
    <sheet name="л2" sheetId="2" state="hidden" r:id="rId2"/>
    <sheet name="л3" sheetId="3" state="hidden" r:id="rId3"/>
    <sheet name="л4" sheetId="4" state="hidden" r:id="rId4"/>
    <sheet name="Sys_Select" sheetId="5" state="hidden" r:id="rId5"/>
    <sheet name="Sys_Description" sheetId="6" state="hidden" r:id="rId6"/>
  </sheets>
  <definedNames>
    <definedName name="DATE_FROM">'Sys_Description'!$D$5</definedName>
    <definedName name="DATE_TO">'Sys_Description'!$D$6</definedName>
    <definedName name="ErrCode">'Sys_Description'!$J$5</definedName>
    <definedName name="FUND_COUNT_ALL">'Sys_Description'!$D$17</definedName>
    <definedName name="FUND_COUNT_ALL_ROWS">'Список фондов'!$F$7:$F$50</definedName>
    <definedName name="FUND_COUNT_ALL_STR">'Список фондов'!#REF!</definedName>
    <definedName name="FUND_COUNT_RECEIPT">'Sys_Description'!$D$19</definedName>
    <definedName name="FUND_COUNT_RECEIPT_ROWS">'Список фондов'!$E$7:$E$50</definedName>
    <definedName name="FUND_COUNT_RECEIPT_STR">'Список фондов'!#REF!</definedName>
    <definedName name="FUND_COUNT_RETIRED">'Sys_Description'!$D$18</definedName>
    <definedName name="FUND_COUNT_RETIRED_ALL">'Sys_Description'!$D$20</definedName>
    <definedName name="FUND_COUNT_RETIRED_ROWS">'Список фондов'!#REF!</definedName>
    <definedName name="FUND_COUNT_RETIRED_STR">'Список фондов'!#REF!</definedName>
    <definedName name="ISN_ACT_TYPE">'Sys_Description'!$D$11</definedName>
    <definedName name="ISN_ARCHIVE">'Sys_Description'!$D$7</definedName>
    <definedName name="ISN_SECURLEVEL">'Sys_Description'!$D$8</definedName>
    <definedName name="Parameter">'Sys_Description'!$D$15</definedName>
    <definedName name="ParameterSQLDescription" localSheetId="5">'Sys_Description'!$C$5:$F$13</definedName>
    <definedName name="ParameterSQLDescription">'Sys_Description'!$C$5:$F$13</definedName>
    <definedName name="ProcessDescription" localSheetId="5">'Sys_Description'!$B$24:$H$33</definedName>
    <definedName name="ProcessDescription">'Sys_Description'!$B$24:$H$33</definedName>
    <definedName name="SELECT_FUND_COUNT_ALL">'Sys_Select'!$C$6</definedName>
    <definedName name="SELECT_FUND_COUNT_RECEIPT">'Sys_Select'!$C$8</definedName>
    <definedName name="SELECT_FUND_COUNT_RETIRED">'Sys_Select'!$C$7</definedName>
    <definedName name="SELECT_ISN_ACT_TYPE">'Sys_Select'!$C$3</definedName>
    <definedName name="SELECT_ISN_ARCHIVE">'Sys_Select'!$C$4</definedName>
    <definedName name="SELECT_Specification_1">'Sys_Select'!$C$11</definedName>
    <definedName name="Specification_1">'Список фондов'!$C$7:$F$50</definedName>
    <definedName name="YEAR_FROM">'Sys_Description'!$D$9</definedName>
    <definedName name="YEAR_TO">'Sys_Description'!$D$10</definedName>
  </definedNames>
  <calcPr fullCalcOnLoad="1"/>
</workbook>
</file>

<file path=xl/sharedStrings.xml><?xml version="1.0" encoding="utf-8"?>
<sst xmlns="http://schemas.openxmlformats.org/spreadsheetml/2006/main" count="141" uniqueCount="112">
  <si>
    <t>DATE_TO</t>
  </si>
  <si>
    <t>Параметры для SQL в коде</t>
  </si>
  <si>
    <t>НИЖНЕТУРИНСКАЯ КОЛБАСНАЯ ФАБРИКА
Администрация города Нижняя Тура
14 января 1959 г. - 31 января 2000 г.</t>
  </si>
  <si>
    <t>SELECT_ISN_ARCHIVE</t>
  </si>
  <si>
    <t>Prop_Year</t>
  </si>
  <si>
    <t>ОАО "НИЖНЕТУРИНСКИЙ ЭЛЕКТРОАППАРАТНЫЙ ЗАВОД"
29 января 1958- 31 декабря 2006</t>
  </si>
  <si>
    <t>Выбыло  гг.</t>
  </si>
  <si>
    <t>FUND_COUNT_ALL_STR</t>
  </si>
  <si>
    <t>declare @t_1 table (ISN bigint)
declare @param_str nvarchar(max)
INSERT @t_1 (ISN)
SELECT ISN_ACT_TYPE FROM tblACT_TYPE_CL WHERE [NAME] IN ('акт приема-передачи документов на хранение',
'акт о неисправимых повреждениях документов',
'акт о необнаружении документов, пути розыска которых исчерпаны',
'акт о выделении к уничтожению документов, не подлежащих хранению',
'акт возврата архивных документов собственнику',
'акт об изъятии подлинных единиц хранения, архивных документов') AND PROTECTED='Y'
set @param_str  =cast( (select cast(ISN as varchar)+ ',' as 'data()' from @t_1 for xml path('')) as varchar(max))
set @param_str  =left(@param_str, len(@param_str)-1) 
SELECT @param_str AS NUM_STRING</t>
  </si>
  <si>
    <t>put_NumToStr</t>
  </si>
  <si>
    <t>Соответствующее поле в Web</t>
  </si>
  <si>
    <t>SELECT_ISN_ACT_TYPE</t>
  </si>
  <si>
    <t>ЛИКВИДИРОВАННЫЕ ПРЕДПРИЯТИЯ НЕГОСУДАРСТВЕННОЙ ФОРМЫ СОБСТВЕННОСТИ МУНИЦИПАЛЬНОГО ОБРАЗОВАНИЯ НИЖНЕТУРИНСКИЙ РАЙОН
г.Нижняя Тура
8 августа 1988 г. - 30 сентября  2009 г.</t>
  </si>
  <si>
    <t>array</t>
  </si>
  <si>
    <t>спецификация</t>
  </si>
  <si>
    <t>SELECT_FUND_COUNT_ALL</t>
  </si>
  <si>
    <t>МУНИЦИПАЛЬНОЕ ПРЕДПРИЯТИЕ "СКИФ"
Администрация г.Нижняя Тура, Свердловская область
1 января 1936г.- 28 декабря 1994г.</t>
  </si>
  <si>
    <t>ОТДЕЛ ДЕТСКИХ ДОШКОЛЬНЫХ УЧРЕЖДЕНИЙ АДМИНИСТРАЦИИ НИЖНЕТУРИНСКОГО ГОРОДСКОГО ОКРУГА
Администрация Нижнетуринского городского округа
05 августа 1993 - 31 декабря 2009</t>
  </si>
  <si>
    <t>ННИЖНЕТУРИНСКАЯ ГРЭС
Филиал открытого акционерного общества энергетики и электрофикации "Свердловэнерго"
1 июля 1947 г. - 31 марта 2005 г.</t>
  </si>
  <si>
    <t>YEAR_FROM</t>
  </si>
  <si>
    <t>put</t>
  </si>
  <si>
    <t>SELECT F1.ISN_FUND, FUND_NUM, DOC_RECEIPT_YEAR, FUND_NAME, ACT_DESC, ACT_YEAR,
 isnull (OAF.FUND_NUM_1,'') + isnull(OAF.FUND_NUM_2,'')+ isnull( OAF.FUND_NUM_3,'') as PARENT_FUND
 FROM 
(SELECT  top 100 percent   F.ISN_FUND, ISN_SECURLEVEL, ISN_ARCHIVE, 
  ISNULL(ISNULL(NULLIF(F.FUND_NUM_1,''),NULL)+'-','') + ISNULL(F.FUND_NUM_2,'') + ISNULL(F.FUND_NUM_3, '') FUND_NUM,
  F.DOC_RECEIPT_YEAR, FUND_NUM_1,FUND_NUM_2,FUND_NUM_3,
  CASE F.FUND_NAME_FULL
  WHEN '' THEN F.FUND_NAME_SHORT
  ELSE ISNULL(F.FUND_NAME_FULL,F.FUND_NAME_SHORT)
  END FUND_NAME,
  ACT_DESC, ACT_YEAR
 FROM 
     (SELECT ISN_FUND, 
             '№ ' + isnull(ACT_NUM,'-') + ' дата ' + cast( datepart (dd,ACT_DATE) as varchar)+'/' + cast( datepart (mm,ACT_DATE) as varchar)+'/' + cast( datepart (yy,ACT_DATE) as varchar)+ ' ' + isnull( ACT_NAME ,'') as ACT_DESC,  datepart (yy,ACT_DATE) as ACT_YEAR
      FROM         dbo.tblACT 
      WHERE     (ACT_OBJ = 701) AND (MOVEMENT_FLAG = '2') AND Deleted=0 AND ISN_ACT_TYPE IN (@ISN_ACT_TYPE)
                 AND  datepart (yy,ACT_DATE)&lt;@YEAR_TO+1
      ) as A
RIGHT OUTER JOIN dbo.tblFUND AS F ON A.ISN_FUND = F.ISN_FUND
WHERE     (F.Deleted = 0)  AND F.ISN_ARCHIVE = @ISN_ARCHIVE
           AND F.ISN_SECURLEVEL IN (@ISN_SECURLEVEL)
           AND ( DOC_RECEIPT_YEAR&lt;@YEAR_TO+1 OR LEN(isnull(DOC_RECEIPT_YEAR,0))&lt;2)
            ORDER BY WEIGHT ) as F1
LEFT OUTER JOIN
                      dbo.tblFUND_OAF AS OAF ON F1.ISN_FUND = OAF.ISN_CHILD_FUND ORDER BY F1.FUND_NUM_2,F1.FUND_NUM_1,F1.FUND_NUM_3</t>
  </si>
  <si>
    <t>действие</t>
  </si>
  <si>
    <t>ОАО "НИЖНЕТУРИНСКОЕ АВТОТРАНСПОРТНОЕ ПРЕДПРИЯТИЕ"
03 февраля 1960 - 22 августа 2006</t>
  </si>
  <si>
    <t>МУНИЦИПАЛЬНОЕ УНИТАРНОЕ ПРЕДПРИЯТИЕ "ЭНЕРГИЯ"
Администрация города Нижняя Тура, Свердловская область
1 октября 1949г.-28 декабря 2001г.</t>
  </si>
  <si>
    <t>всего на хранении на данный момент</t>
  </si>
  <si>
    <t>выбыло фондов за год</t>
  </si>
  <si>
    <t>УПРАВЛЕНИЕ ПО АДМИНИСТРАТИВНОЙ ТЕРРИТОРИИ ПОСЕЛКА СИГНАЛЬНЫЙ АДМИНИСТРАЦИИ НИЖНЕТУРИНСКОГО ГОРОДСКОГО ОКРУГА</t>
  </si>
  <si>
    <t>ГОСУДАРСТВЕННОЕ БЮДЖЕТНОЕ ОБРАЗОВАТЕЛЬНОЕ УЧРЕЖДЕНИЕ НАЧАЛЬНОГО ПРОФЕССИОНАЛЬНОГО ОБРАЗОВАНИЯ СВЕРДЛОВСКОЙ ОБЛАСТИ "ПРОФЕССИОНАЛЬНЫЙ ЛИЦЕЙ № 22"
г. Нижняя Тура, Свердловская область
12 июня 1976 - 24 декабря 2012</t>
  </si>
  <si>
    <t>Название фонда</t>
  </si>
  <si>
    <t>YEAR_TO</t>
  </si>
  <si>
    <t>НИЖНЕТУРИНСКОЕ ОТДЕЛЕНИЕ ОРСА ОТДЕЛА РАБОЧЕГО СНАБЖЕНИЯ ТРЕСТА "УРАЛНЕФТЕГАЗСТРОЙ"
Уральское торгово-производственное объединение
05 марта 1976 г. - 31 августа 1998 г.</t>
  </si>
  <si>
    <t>ОТДЕЛ ЗДРАВООХРАНЕНИЯ ИСПОЛНИТЕЛЬНОГО КОМИТЕТА НИЖНЕТУРИНСКОГО ГОРОДСКОГО СОВЕТА НАРОДНЫХ ДЕПУТАТОВ 
16 марта 1933 - 04 мая 1987</t>
  </si>
  <si>
    <t>значение</t>
  </si>
  <si>
    <t>Кол-во всего</t>
  </si>
  <si>
    <t>ИСОВСКОЕ СТРУКТУРНОЕ ПОДРАЗДЕЛЕНИЕ ГОСУДАРСТВЕННОГО УНИТАРНОГО ПРЕДПРИЯТИЯ СВЕРДЛОВСКОЙ ОБЛАСТИ "ЛЕСОХОЗЯЙСТВЕННОЕ ПРОИЗВОДСТВЕННОЕ ОБЪЕДИНЕНИЕ"</t>
  </si>
  <si>
    <t>-</t>
  </si>
  <si>
    <t>SELECT_FUND_COUNT_RETIRED</t>
  </si>
  <si>
    <t>Код фонда</t>
  </si>
  <si>
    <t>ИСПОЛНИТЕЛЬНЫЙ КОМИТЕТ ИСОВСКОГО ПОСЕЛКОВОГО СОВЕТА НАРОДНЫХ ДЕПУТАТОВ 
п.Ис, Исовской район, Свердловская область
05 декабря 1936 - 13 ОКТЯБРЯ 1993</t>
  </si>
  <si>
    <t>ЗЕМЕЛЬНЫЙ ОТДЕЛ ИСПОЛНИТЕЛЬНОГО КОМИТЕТА ИСОВСКОГО РАЙОННОГО СОВЕТА ДЕПУТАТОВ ТРУДЯЩИХСЯ
Управление сельского хозяйства исполкома Свердловского областного Совета депутатов трудящихся
1 июня 1940г.- 28 декабря 1955г.</t>
  </si>
  <si>
    <t>ИСОВСКИЙ ПРИИСК
 Акционерное Общество "Уралэлектромедь"
5 декабря 1934 г.- 1 апреля 2000г.</t>
  </si>
  <si>
    <t>Примечание</t>
  </si>
  <si>
    <t>Ко-во выбыло</t>
  </si>
  <si>
    <t>Название параметра в запросе</t>
  </si>
  <si>
    <t>ОБЩЕСТВО С ОГРАНИЧЕННОЙ ОТВЕТСТВЕННОСТЬЮ "ПРОИЗВОДСТВЕННАЯ КОМПАНИЯ "МАГИСТРАЛЬ"
23 АПРЕЛЯ 2010 Г.</t>
  </si>
  <si>
    <t>УПОЛНОМОЧЕННЫЙ МИНИСТЕРСТВА ЗАГОТОВОК СССР ПО ИСОВСКОМУ РАЙОНУ
Управление уполномоченного Министерства заготовок СССР по Свердловской области
1 января 1941 г. -28 декабря1953 г.</t>
  </si>
  <si>
    <t>МУНИЦИПАЛЬНОЕ КАЗЕННОЕ УЧРЕЖДЕНИЕ "ОТДЕЛ ЖИЛИЩНО-КОММУНАЛЬНОГО ХОЗЯЙСТВА,СТРОИТЕЛЬСТВА И РЕМОНТА"
12 ДЕКАБРЯ 2002 Г.</t>
  </si>
  <si>
    <t>ФИНАНСОВОЕ УПРАВЛЕНИЕ В НИЖНЕТУРИНСКОМ ГОРОДСКОМ ОКРУГЕ
Министерство финансов Свердловской области
27 июля 1938 - 30 апреля 2011</t>
  </si>
  <si>
    <t>лист</t>
  </si>
  <si>
    <t>Значение параметра</t>
  </si>
  <si>
    <t>Код ошибки</t>
  </si>
  <si>
    <t>ISN_ARCHIVE</t>
  </si>
  <si>
    <t>НИЖНЕТУРИНСКИЙ ГОРОДСКОЙ КОМБИНАТ ОБЩЕСТВЕННОГО ПИТАНИЯ
Сведловский областной комбмнат общественного питания
1 января 1958 года - 27 декабря 1992 года</t>
  </si>
  <si>
    <t>FUND_COUNT_RETIRED_STR</t>
  </si>
  <si>
    <t>2, 3, 4, 6, 8, 12</t>
  </si>
  <si>
    <t>ИСПОЛНИТЕЛЬНЫЙ КОМИТЕТ ЁЛКИНСКОГО ПОСЕЛКОВОГО СОВЕТА ДЕПУТАТОВ ТРУДЯЩИХСЯ
п.Ёлкино, г.Нижняя Тура, Свердловская область
09 марта 1949 г. - 31 декабря 1993 г.</t>
  </si>
  <si>
    <t>select</t>
  </si>
  <si>
    <t>МУНИЦИПАЛЬНОЕ ПРЕДПРИЯТИЕ "ЧАРОДЕЙКА"
Администрация города  Нижняя Тура, Свердловской области
6 апреля 1951- 20 мая 1993 года</t>
  </si>
  <si>
    <t>Параметры</t>
  </si>
  <si>
    <t>Предыдущее значение</t>
  </si>
  <si>
    <t>0, 1, 2, 3</t>
  </si>
  <si>
    <t>Расчеты с эксельными формулами</t>
  </si>
  <si>
    <t>поступило</t>
  </si>
  <si>
    <t>Кол-во поступило</t>
  </si>
  <si>
    <t>2018</t>
  </si>
  <si>
    <t>spec</t>
  </si>
  <si>
    <t>ЛИКВИДИРОВАННЫЕ КОЛХОЗЫ ИСОВСКОГО РАЙОНА
Исовский район,Свердловская область
31 декабря 1935 г. - 30 декабря 1956 г.</t>
  </si>
  <si>
    <t>ISN_ACT_TYPE</t>
  </si>
  <si>
    <t>SELECT_Specification_1</t>
  </si>
  <si>
    <t>МУНИЦИПАЛЬНОЕ ПРЕДПРИЯТИЕ "ТЕМП"
Администрация города Нижняя Тура, Свердловская область
4 января 1967 года - 27 декабря 1994 года</t>
  </si>
  <si>
    <t>DATE_FROM</t>
  </si>
  <si>
    <t>УПРАВЛЕНИЕ ПО АДМИНИСТРАТИВНОЙ ТЕРРИТОРИИ ПОСЕЛКА КОСЬЯ АДМИНИСТРАЦИИ НИЖНЕТУРИНСКОГО ГОРОДСКОГО ОКРУГА</t>
  </si>
  <si>
    <t>SELECT_FUND_COUNT_RECEIPT</t>
  </si>
  <si>
    <t>ТОРГОВО-СНАБЖЕНЧЕСКАЯ ОРАГАНИЗАЦИЯ ГОРОДА НИЖНЯЯ ТУРА
Администрация г.Нижняя Тура,Свердловская область
1 марта 1944 г. - 15 сентября 1997 г.</t>
  </si>
  <si>
    <t>НИЖНЕТУРИНСКИЙ ГОРОДСКОЙ СОВЕТ НАРОДНЫХ ДЕПУТАТОВ
г. Нижнняя Тура,Свердловская область
9 марта 1949г. - 13 октября 1993г.</t>
  </si>
  <si>
    <t>Prop_ISN_SECURLEVEL</t>
  </si>
  <si>
    <t>ЛИКВИДИРОВАННЫЕ ПРЕДПРИЯТИЯ МУНИЦИПАЛЬНОЙ ФОРМЫ СОБСТВЕННОСТИ МО НИЖНЕТУРИНСКИЙ РАЙОН
г.Нижняя Тура.Свердловская область
7 июля 1946 г. - 31 августа 2006 г.</t>
  </si>
  <si>
    <t>САЛДИНСКИЙ КАРЬЕР
Объединение " Уралзолото", Министерство цветной металлургии СССР
2 января 1937 г. - 10 декабря 1987г.</t>
  </si>
  <si>
    <t>ИСОВСКОЙ ТОРГОВО-КОММЕРЧЕСКИЙ ЦЕНТР "ИКЦОН"
Администрация города Нижняя Тура
2 января 1938г.-31 декабря 1995г.</t>
  </si>
  <si>
    <t>выбыло всего</t>
  </si>
  <si>
    <t>поступило за год</t>
  </si>
  <si>
    <t>ИСОВСКАЯ ГОСУДАРСТВЕННАЯ НОТАРИАЛЬНАЯ КОНТОРА
Управление Министерства юстиции, Свердловская область
23 сентября 1938г.- 28 декабря 1957г.</t>
  </si>
  <si>
    <t>было ISN_ACT_TYPE IN(2,3,4,6,8,12,16389,16381), в БД не хватает двух последних ISN</t>
  </si>
  <si>
    <t>ИСПОЛНИТЕЛЬНЫЙ КОМИТЕТ ИСОВСКОГО РАЙОННОГО СОВЕТА ДЕПУТАТОВ ТРУДЯЩИХСЯ
п.Ис, Исовский район, Свердловская область
20 июня 1938г.- 5 ноября 1955г.</t>
  </si>
  <si>
    <t>Дата первого поступления</t>
  </si>
  <si>
    <t>УПРАВЛЕНИЕ ПО АДМИНИСТРАТИВНОЙ ТЕРРИТОРИИ ПОСЕЛКА ВЫЯ АДМИНИСТРАЦИИ НИЖНЕТУРИНСКОГО ГОРОДСКОГО ОКРУГА
01 ЯНВАРЯ 1986 Г.</t>
  </si>
  <si>
    <t>АКЦИОНЕРНОЕ ОБЩЕСТВО ОТКРЫТОГО ТИПА "ТОРГОВЫЙ ДОМ"
Администрация муниципального образования Нижнетуринский район
4 января 1993 года- 10 августа 1998 года.</t>
  </si>
  <si>
    <t>Specification_1</t>
  </si>
  <si>
    <t>SELECT F1.ISN_FUND, FUND_NUM, DOC_RECEIPT_YEAR, FUND_NAME, ACT_DESC,
 isnull (OAF.FUND_NUM_1,'') + isnull(OAF.FUND_NUM_2,'')+ isnull( OAF.FUND_NUM_3,'') as PARENT_FUND
 FROM (
SELECT  top 100 percent   ISN_FUND, ISN_SECURLEVEL, ISN_ARCHIVE, 
  ISNULL(ISNULL(NULLIF(F.FUND_NUM_1,''),NULL)+'-','') + ISNULL(F.FUND_NUM_2,'') + ISNULL(F.FUND_NUM_3, '') FUND_NUM,
  F.DOC_RECEIPT_YEAR,
  CASE F.FUND_NAME_FULL
  WHEN '' THEN F.FUND_NAME_SHORT
  ELSE ISNULL(F.FUND_NAME_FULL,F.FUND_NAME_SHORT)
  END FUND_NAME,
 '№ ' + isnull(A.ACT_NUM,'-') + ' дата ' + cast( datepart (dd,A.ACT_DATE) as varchar)+'/' + cast( datepart (mm,A.ACT_DATE) as varchar)+'/' + cast( datepart (yy,A.ACT_DATE) as varchar)+ isnull( A.ACT_NAME ,'') as ACT_DESC
FROM      (
           SELECT DISTINCT ISN_FUND as ISN_FUND_1,
                           ISN_ACT_TYPE, ACT_NUM, ACT_NAME, ACT_DATE
           FROM 
              (SELECT ISN_REF_ACT, ISN_ACT as R_ISN_ACT FROM dbo.tblREF_ACT WHERE KIND=701)AS R 
               RIGHT OUTER JOIN
               dbo.tblACT ON dbo.tblACT.ISN_ACT=R.R_ISN_ACT
               WHERE MOVEMENT_FLAG=2 AND Deleted=0 AND ISN_ACT_TYPE IN (2,3,4,6,8,12,16389,16381)
) AS A 
           RIGHT OUTER JOIN dbo.tblFUND AS F ON A.ISN_FUND_1 = F.ISN_FUND
WHERE     (F.Deleted = 0) AND F.ISN_ARCHIVE = @ISN_ARCHIVE
           AND F.ISN_SECURLEVEL IN (@ISN_SECURLEVEL) ORDER BY WEIGHT ) as F1
LEFT OUTER JOIN
                      dbo.tblFUND_OAF AS OAF ON F1.ISN_FUND = OAF.ISN_CHILD_FUND</t>
  </si>
  <si>
    <t>Спецификация</t>
  </si>
  <si>
    <t>FUND_COUNT_RECEIPT_STR</t>
  </si>
  <si>
    <t>SELECT ISN_ARCHIVE FROM tblARCHIVE</t>
  </si>
  <si>
    <t>Y</t>
  </si>
  <si>
    <t>поле</t>
  </si>
  <si>
    <t>Список фондов</t>
  </si>
  <si>
    <t>АНДРЕЕВСКАЯ ЭКСПЕДИЦИЯ
Министерство геологии РСФСР
1 апреля 1950г.- 1 октября 1954г.</t>
  </si>
  <si>
    <t>Общая строка параметров</t>
  </si>
  <si>
    <t>ЛИКВИДИРОВАННЫЕ СЕЛЬСКИЕ СОВЕТЫ ГОРОДА НИЖНЯЯ ТУРА
г.Нижняя Тура, Свердловская область
12 ноября 1951г.- 27 июня 1959 г.</t>
  </si>
  <si>
    <t>КОСЬИНСКИЙ ПОСЕЛКОВЫЙ СОВЕТ НАРОДНЫХ ДЕПУТАТОВ
п. Косья, г. Нижняя Тура, Свердловская область
1939 - 1995</t>
  </si>
  <si>
    <t>РЕДАКЦИЯ ИСОВСКОЙ РАЙОННОЙ ГАЗЕТЫ "ПРИИСКОВЫЙ РАБОЧИЙ"
Управление полиграфической промышденности издательств и книжной торговли исполнительного комитета Свердловского областного Совета депутатов трудящихся
1 января 1930г.- 15 декабря 1955г.</t>
  </si>
  <si>
    <t>SELECT F.ISN_FUND,
  ISNULL(ISNULL(NULLIF(F.FUND_NUM_1,''),NULL)+'-','') + ISNULL(F.FUND_NUM_2,'') + ISNULL(F.FUND_NUM_3, '') FUND_NUM,
  F.DOC_RECEIPT_YEAR,
  (SELECT MIN(tblACT.ACT_DATE)
  FROM tblACT
  WHERE tblACT.ISN_FUND = F.ISN_FUND
   AND tblACT.MOVEMENT_FLAG = 0
   AND tblACT.ACT_DATE BETWEEN @DATE_FROM AND @DATE_TO) ACT_DATE,
  CASE F.FUND_NAME_FULL
  WHEN '' THEN F.FUND_NAME_SHORT
  ELSE ISNULL(F.FUND_NAME_FULL,F.FUND_NAME_SHORT)
  END FUND_NAME,
  CASE F.PRESENCE_FLAG
   WHEN 'B' THEN
   CASE F.ABSENCE_REASON
    WHEN 'A' THEN 'выбыл: переданный'
    WHEN 'B' THEN 'выбыл: присоединенный'
    WHEN 'C' THEN 'выбыл: утраченный'
    WHEN 'D' THEN 'выбыл: выделенный к уничтожению'
    ELSE 'выбыл: ' + ISNULL(F.ABSENCE_REASON,'-')
   END
  END PRESENCE
 FROM tblFUND F
 WHERE F.ISN_ARCHIVE = @ISN_ARCHIVE
  AND F.ISN_SECURLEVEL IN (@ISN_SECURLEVEL)
  AND F.DOC_RECEIPT_YEAR BETWEEN @YEAR_FROM AND @YEAR_TO
  AND  (F.DOC_RECEIPT_YEAR BETWEEN @YEAR_FROM AND @YEAR_TO
   OR ( EXISTS (SELECT 1 FROM tblACT
     WHERE F.ISN_FUND = tblACT.ISN_FUND
      AND tblACT.MOVEMENT_FLAG = 0
      AND tblACT.ACT_DATE BETWEEN @DATE_FROM AND @DATE_TO)
    AND F.DOC_RECEIPT_YEAR IS NULL
      )
   )
 ORDER BY WEIGHT</t>
  </si>
  <si>
    <t>ОБЩЕСТВО С ОГРАНИЧЕННОЙ ОТВЕТСТВЕННОСТЬЮ "АГРОКОМ"
01 ОКТЯБРЯ 1994 Г.</t>
  </si>
  <si>
    <t>end</t>
  </si>
  <si>
    <t>РЕМОНТНО-СТРОИТЕЛЬНОЕ УПРАВЛЕНИЕ № 40
Ремотно-строительный трест № 4, г.Свердловск
26 сетября 1966г. - 29 января 2001г.</t>
  </si>
  <si>
    <t>ДЕТСКИЕ ЯСЛИ "СОЛНЫШКО"
Отдел народного образования города Нижняя Тура
4 января 1955 года - 9 декабря 1993 года.</t>
  </si>
  <si>
    <t>Номер фонда</t>
  </si>
  <si>
    <t>ISN_SECURLEVEL</t>
  </si>
  <si>
    <t>Подпись</t>
  </si>
  <si>
    <t>ЛИКВИДИРОВАННЫЕ ДЕТСКИЕ ДОМА ИСОВСКОГО РАЙОНА В ГОРОДЕ НИЖНЯЯ ТУРА
город Нижняя Тура, Свердловская область
20 сентября 1944г.- 1 августа 1965г.</t>
  </si>
  <si>
    <t>МУНИЦИПАЛЬНОЕ КАЗЕННОЕ УЧРЕЖДЕНИЕ "ЦЕНТРАЛИЗОВАННАЯ БУХГАЛТЕРИЯ ПО ОБСЛУЖИВАНИЮ ОРГАНИЗАЦИЙ КУЛЬТУРЫ И ИСКУССТВА"</t>
  </si>
  <si>
    <t>Список фондов документов по личному составу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</si>
</sst>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22">
    <font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62"/>
      <name val="Calibri"/>
      <family val="0"/>
    </font>
    <font>
      <b/>
      <sz val="11"/>
      <color indexed="63"/>
      <name val="Calibri"/>
      <family val="0"/>
    </font>
    <font>
      <b/>
      <sz val="11"/>
      <color indexed="52"/>
      <name val="Calibri"/>
      <family val="0"/>
    </font>
    <font>
      <u val="single"/>
      <sz val="11"/>
      <color indexed="12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b/>
      <sz val="11"/>
      <color indexed="8"/>
      <name val="Calibri"/>
      <family val="0"/>
    </font>
    <font>
      <b/>
      <sz val="11"/>
      <color indexed="9"/>
      <name val="Calibri"/>
      <family val="0"/>
    </font>
    <font>
      <b/>
      <sz val="18"/>
      <color indexed="56"/>
      <name val="Cambria"/>
      <family val="0"/>
    </font>
    <font>
      <sz val="11"/>
      <color indexed="60"/>
      <name val="Calibri"/>
      <family val="0"/>
    </font>
    <font>
      <u val="single"/>
      <sz val="11"/>
      <color indexed="20"/>
      <name val="Calibri"/>
      <family val="0"/>
    </font>
    <font>
      <sz val="11"/>
      <color indexed="20"/>
      <name val="Calibri"/>
      <family val="0"/>
    </font>
    <font>
      <i/>
      <sz val="11"/>
      <color indexed="23"/>
      <name val="Calibri"/>
      <family val="0"/>
    </font>
    <font>
      <sz val="11"/>
      <color indexed="52"/>
      <name val="Calibri"/>
      <family val="0"/>
    </font>
    <font>
      <sz val="11"/>
      <color indexed="10"/>
      <name val="Calibri"/>
      <family val="0"/>
    </font>
    <font>
      <sz val="11"/>
      <color indexed="17"/>
      <name val="Calibri"/>
      <family val="0"/>
    </font>
    <font>
      <b/>
      <sz val="12"/>
      <color indexed="8"/>
      <name val="Calibri"/>
      <family val="0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dashed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ashed">
        <color indexed="8"/>
      </left>
      <right>
        <color indexed="63"/>
      </right>
      <top style="thick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>
        <color indexed="63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>
        <color indexed="63"/>
      </bottom>
    </border>
    <border>
      <left style="dashed">
        <color indexed="8"/>
      </left>
      <right>
        <color indexed="63"/>
      </right>
      <top style="dashed">
        <color indexed="8"/>
      </top>
      <bottom style="thick">
        <color indexed="8"/>
      </bottom>
    </border>
    <border>
      <left>
        <color indexed="63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10" xfId="0" applyBorder="1" applyAlignment="1">
      <alignment vertical="top" wrapText="1"/>
    </xf>
    <xf numFmtId="0" fontId="0" fillId="24" borderId="0" xfId="0" applyFill="1" applyAlignment="1">
      <alignment/>
    </xf>
    <xf numFmtId="0" fontId="9" fillId="0" borderId="11" xfId="0" applyFont="1" applyBorder="1" applyAlignment="1">
      <alignment horizontal="left" vertical="top" wrapText="1"/>
    </xf>
    <xf numFmtId="0" fontId="19" fillId="0" borderId="0" xfId="0" applyFont="1" applyAlignment="1">
      <alignment/>
    </xf>
    <xf numFmtId="0" fontId="0" fillId="24" borderId="12" xfId="0" applyFill="1" applyBorder="1" applyAlignment="1">
      <alignment/>
    </xf>
    <xf numFmtId="0" fontId="0" fillId="24" borderId="13" xfId="0" applyFill="1" applyBorder="1" applyAlignment="1">
      <alignment/>
    </xf>
    <xf numFmtId="0" fontId="0" fillId="24" borderId="14" xfId="0" applyFill="1" applyBorder="1" applyAlignment="1">
      <alignment/>
    </xf>
    <xf numFmtId="0" fontId="0" fillId="24" borderId="15" xfId="0" applyFill="1" applyBorder="1" applyAlignment="1">
      <alignment/>
    </xf>
    <xf numFmtId="0" fontId="0" fillId="24" borderId="16" xfId="0" applyFill="1" applyBorder="1" applyAlignment="1">
      <alignment/>
    </xf>
    <xf numFmtId="0" fontId="0" fillId="24" borderId="17" xfId="0" applyFill="1" applyBorder="1" applyAlignment="1">
      <alignment/>
    </xf>
    <xf numFmtId="0" fontId="0" fillId="24" borderId="18" xfId="0" applyFill="1" applyBorder="1" applyAlignment="1">
      <alignment/>
    </xf>
    <xf numFmtId="0" fontId="0" fillId="24" borderId="19" xfId="0" applyFill="1" applyBorder="1" applyAlignment="1">
      <alignment/>
    </xf>
    <xf numFmtId="0" fontId="9" fillId="0" borderId="20" xfId="0" applyFont="1" applyBorder="1" applyAlignment="1">
      <alignment horizontal="center" vertical="center"/>
    </xf>
    <xf numFmtId="0" fontId="0" fillId="24" borderId="21" xfId="0" applyFill="1" applyBorder="1" applyAlignment="1">
      <alignment/>
    </xf>
    <xf numFmtId="0" fontId="0" fillId="24" borderId="22" xfId="0" applyFill="1" applyBorder="1" applyAlignment="1">
      <alignment/>
    </xf>
    <xf numFmtId="0" fontId="0" fillId="24" borderId="23" xfId="0" applyFill="1" applyBorder="1" applyAlignment="1">
      <alignment/>
    </xf>
    <xf numFmtId="0" fontId="0" fillId="24" borderId="24" xfId="0" applyFill="1" applyBorder="1" applyAlignment="1">
      <alignment/>
    </xf>
    <xf numFmtId="0" fontId="0" fillId="24" borderId="25" xfId="0" applyFill="1" applyBorder="1" applyAlignment="1">
      <alignment/>
    </xf>
    <xf numFmtId="0" fontId="0" fillId="24" borderId="26" xfId="0" applyFill="1" applyBorder="1" applyAlignment="1">
      <alignment/>
    </xf>
    <xf numFmtId="0" fontId="0" fillId="24" borderId="27" xfId="0" applyFill="1" applyBorder="1" applyAlignment="1">
      <alignment/>
    </xf>
    <xf numFmtId="0" fontId="0" fillId="0" borderId="10" xfId="0" applyNumberFormat="1" applyBorder="1" applyAlignment="1">
      <alignment vertical="top" wrapText="1"/>
    </xf>
    <xf numFmtId="0" fontId="9" fillId="0" borderId="0" xfId="0" applyFont="1" applyAlignment="1">
      <alignment/>
    </xf>
    <xf numFmtId="0" fontId="9" fillId="0" borderId="28" xfId="0" applyFont="1" applyBorder="1" applyAlignment="1">
      <alignment wrapText="1"/>
    </xf>
    <xf numFmtId="0" fontId="9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0" fillId="24" borderId="29" xfId="0" applyFill="1" applyBorder="1" applyAlignment="1">
      <alignment/>
    </xf>
    <xf numFmtId="0" fontId="0" fillId="24" borderId="30" xfId="0" applyFill="1" applyBorder="1" applyAlignment="1">
      <alignment/>
    </xf>
    <xf numFmtId="0" fontId="0" fillId="24" borderId="31" xfId="0" applyFill="1" applyBorder="1" applyAlignment="1">
      <alignment wrapText="1"/>
    </xf>
    <xf numFmtId="0" fontId="0" fillId="24" borderId="32" xfId="0" applyFill="1" applyBorder="1" applyAlignment="1">
      <alignment/>
    </xf>
    <xf numFmtId="0" fontId="0" fillId="24" borderId="33" xfId="0" applyFill="1" applyBorder="1" applyAlignment="1">
      <alignment/>
    </xf>
    <xf numFmtId="0" fontId="0" fillId="24" borderId="31" xfId="0" applyFill="1" applyBorder="1" applyAlignment="1">
      <alignment/>
    </xf>
    <xf numFmtId="0" fontId="0" fillId="24" borderId="34" xfId="0" applyFill="1" applyBorder="1" applyAlignment="1">
      <alignment/>
    </xf>
    <xf numFmtId="0" fontId="0" fillId="24" borderId="35" xfId="0" applyFill="1" applyBorder="1" applyAlignment="1">
      <alignment/>
    </xf>
    <xf numFmtId="0" fontId="0" fillId="24" borderId="36" xfId="0" applyFill="1" applyBorder="1" applyAlignment="1">
      <alignment/>
    </xf>
    <xf numFmtId="14" fontId="0" fillId="24" borderId="32" xfId="0" applyNumberFormat="1" applyFill="1" applyBorder="1" applyAlignment="1">
      <alignment/>
    </xf>
    <xf numFmtId="14" fontId="0" fillId="24" borderId="37" xfId="0" applyNumberFormat="1" applyFill="1" applyBorder="1" applyAlignment="1">
      <alignment/>
    </xf>
    <xf numFmtId="0" fontId="9" fillId="0" borderId="11" xfId="0" applyFont="1" applyFill="1" applyBorder="1" applyAlignment="1">
      <alignment horizontal="left" vertical="top" wrapText="1"/>
    </xf>
    <xf numFmtId="0" fontId="0" fillId="0" borderId="38" xfId="0" applyFill="1" applyBorder="1" applyAlignment="1">
      <alignment vertical="top" wrapText="1"/>
    </xf>
    <xf numFmtId="0" fontId="0" fillId="0" borderId="0" xfId="0" applyFill="1" applyAlignment="1">
      <alignment/>
    </xf>
    <xf numFmtId="0" fontId="0" fillId="0" borderId="0" xfId="0" applyFill="1" applyBorder="1" applyAlignment="1">
      <alignment wrapText="1"/>
    </xf>
    <xf numFmtId="0" fontId="0" fillId="0" borderId="39" xfId="0" applyFill="1" applyBorder="1" applyAlignment="1">
      <alignment wrapText="1"/>
    </xf>
    <xf numFmtId="0" fontId="9" fillId="24" borderId="11" xfId="0" applyFont="1" applyFill="1" applyBorder="1" applyAlignment="1">
      <alignment horizontal="left" vertical="top" wrapText="1"/>
    </xf>
    <xf numFmtId="0" fontId="0" fillId="24" borderId="40" xfId="0" applyFill="1" applyBorder="1" applyAlignment="1">
      <alignment vertical="top" wrapText="1"/>
    </xf>
    <xf numFmtId="0" fontId="0" fillId="24" borderId="37" xfId="0" applyFill="1" applyBorder="1" applyAlignment="1">
      <alignment/>
    </xf>
    <xf numFmtId="0" fontId="0" fillId="24" borderId="30" xfId="0" applyFill="1" applyBorder="1" applyAlignment="1">
      <alignment wrapText="1"/>
    </xf>
    <xf numFmtId="0" fontId="0" fillId="24" borderId="33" xfId="0" applyFill="1" applyBorder="1" applyAlignment="1">
      <alignment wrapText="1"/>
    </xf>
    <xf numFmtId="0" fontId="0" fillId="24" borderId="36" xfId="0" applyFill="1" applyBorder="1" applyAlignment="1">
      <alignment wrapText="1"/>
    </xf>
    <xf numFmtId="0" fontId="9" fillId="24" borderId="29" xfId="0" applyFont="1" applyFill="1" applyBorder="1" applyAlignment="1">
      <alignment horizontal="left" vertical="top" wrapText="1"/>
    </xf>
    <xf numFmtId="0" fontId="0" fillId="24" borderId="30" xfId="0" applyFill="1" applyBorder="1" applyAlignment="1">
      <alignment vertical="top" wrapText="1"/>
    </xf>
    <xf numFmtId="0" fontId="9" fillId="25" borderId="11" xfId="0" applyFont="1" applyFill="1" applyBorder="1" applyAlignment="1">
      <alignment horizontal="left" vertical="top" wrapText="1"/>
    </xf>
    <xf numFmtId="0" fontId="0" fillId="25" borderId="38" xfId="0" applyFill="1" applyBorder="1" applyAlignment="1">
      <alignment vertical="top" wrapText="1"/>
    </xf>
    <xf numFmtId="0" fontId="20" fillId="0" borderId="41" xfId="0" applyFont="1" applyBorder="1" applyAlignment="1">
      <alignment horizontal="center" vertical="center"/>
    </xf>
    <xf numFmtId="0" fontId="21" fillId="0" borderId="41" xfId="0" applyFont="1" applyBorder="1" applyAlignment="1">
      <alignment/>
    </xf>
    <xf numFmtId="0" fontId="20" fillId="0" borderId="41" xfId="0" applyFont="1" applyBorder="1" applyAlignment="1">
      <alignment horizontal="center" vertical="center" wrapText="1"/>
    </xf>
    <xf numFmtId="0" fontId="21" fillId="0" borderId="41" xfId="0" applyFont="1" applyBorder="1" applyAlignment="1">
      <alignment horizontal="center" vertical="center"/>
    </xf>
    <xf numFmtId="0" fontId="21" fillId="0" borderId="41" xfId="0" applyFont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F50"/>
  <sheetViews>
    <sheetView tabSelected="1" zoomScale="70" zoomScaleNormal="70" zoomScalePageLayoutView="0" workbookViewId="0" topLeftCell="A40">
      <selection activeCell="G11" sqref="G11"/>
    </sheetView>
  </sheetViews>
  <sheetFormatPr defaultColWidth="8.8515625" defaultRowHeight="15"/>
  <cols>
    <col min="1" max="1" width="2.57421875" style="0" customWidth="1"/>
    <col min="2" max="2" width="2.421875" style="0" customWidth="1"/>
    <col min="3" max="3" width="18.28125" style="0" hidden="1" customWidth="1"/>
    <col min="4" max="4" width="11.8515625" style="0" customWidth="1"/>
    <col min="5" max="5" width="16.8515625" style="0" customWidth="1"/>
    <col min="6" max="6" width="130.7109375" style="0" customWidth="1"/>
    <col min="7" max="7" width="12.140625" style="0" customWidth="1"/>
  </cols>
  <sheetData>
    <row r="2" spans="3:6" ht="21.75" customHeight="1">
      <c r="C2" s="52" t="s">
        <v>111</v>
      </c>
      <c r="D2" s="52"/>
      <c r="E2" s="52"/>
      <c r="F2" s="52"/>
    </row>
    <row r="3" spans="3:6" ht="18.75">
      <c r="C3" s="53"/>
      <c r="D3" s="53"/>
      <c r="E3" s="53"/>
      <c r="F3" s="53"/>
    </row>
    <row r="4" spans="3:6" ht="18.75">
      <c r="C4" s="53"/>
      <c r="D4" s="53"/>
      <c r="E4" s="53"/>
      <c r="F4" s="53"/>
    </row>
    <row r="5" spans="3:6" ht="70.5" customHeight="1">
      <c r="C5" s="54" t="s">
        <v>38</v>
      </c>
      <c r="D5" s="54" t="s">
        <v>106</v>
      </c>
      <c r="E5" s="54" t="s">
        <v>85</v>
      </c>
      <c r="F5" s="54" t="s">
        <v>29</v>
      </c>
    </row>
    <row r="6" spans="3:6" ht="18.75">
      <c r="C6" s="54">
        <v>0</v>
      </c>
      <c r="D6" s="54">
        <v>1</v>
      </c>
      <c r="E6" s="54">
        <v>2</v>
      </c>
      <c r="F6" s="54">
        <v>3</v>
      </c>
    </row>
    <row r="7" spans="3:6" ht="56.25">
      <c r="C7" s="53">
        <v>10000000001</v>
      </c>
      <c r="D7" s="55">
        <v>1</v>
      </c>
      <c r="E7" s="55">
        <v>1994</v>
      </c>
      <c r="F7" s="56" t="s">
        <v>58</v>
      </c>
    </row>
    <row r="8" spans="3:6" ht="75">
      <c r="C8" s="53">
        <v>10000000071</v>
      </c>
      <c r="D8" s="55">
        <v>10</v>
      </c>
      <c r="E8" s="55">
        <v>1997</v>
      </c>
      <c r="F8" s="56" t="s">
        <v>84</v>
      </c>
    </row>
    <row r="9" spans="3:6" ht="56.25">
      <c r="C9" s="53">
        <v>10000000072</v>
      </c>
      <c r="D9" s="55">
        <v>11</v>
      </c>
      <c r="E9" s="55">
        <v>1997</v>
      </c>
      <c r="F9" s="56" t="s">
        <v>82</v>
      </c>
    </row>
    <row r="10" spans="3:6" ht="56.25">
      <c r="C10" s="53">
        <v>10000000073</v>
      </c>
      <c r="D10" s="55">
        <v>12</v>
      </c>
      <c r="E10" s="55">
        <v>1997</v>
      </c>
      <c r="F10" s="56" t="s">
        <v>98</v>
      </c>
    </row>
    <row r="11" spans="3:6" ht="56.25">
      <c r="C11" s="53">
        <v>10000000074</v>
      </c>
      <c r="D11" s="55">
        <v>13</v>
      </c>
      <c r="E11" s="55">
        <v>1997</v>
      </c>
      <c r="F11" s="56" t="s">
        <v>96</v>
      </c>
    </row>
    <row r="12" spans="3:6" ht="56.25">
      <c r="C12" s="53">
        <v>10000000011</v>
      </c>
      <c r="D12" s="55">
        <v>14</v>
      </c>
      <c r="E12" s="55">
        <v>1997</v>
      </c>
      <c r="F12" s="56" t="s">
        <v>75</v>
      </c>
    </row>
    <row r="13" spans="3:6" ht="56.25">
      <c r="C13" s="53">
        <v>10000000012</v>
      </c>
      <c r="D13" s="55">
        <v>15</v>
      </c>
      <c r="E13" s="55">
        <v>1997</v>
      </c>
      <c r="F13" s="56" t="s">
        <v>67</v>
      </c>
    </row>
    <row r="14" spans="3:6" ht="93.75">
      <c r="C14" s="53">
        <v>10000000013</v>
      </c>
      <c r="D14" s="55">
        <v>16</v>
      </c>
      <c r="E14" s="55">
        <v>1997</v>
      </c>
      <c r="F14" s="56" t="s">
        <v>46</v>
      </c>
    </row>
    <row r="15" spans="3:6" ht="93.75">
      <c r="C15" s="53">
        <v>10000000076</v>
      </c>
      <c r="D15" s="55">
        <v>17</v>
      </c>
      <c r="E15" s="55">
        <v>1997</v>
      </c>
      <c r="F15" s="56" t="s">
        <v>40</v>
      </c>
    </row>
    <row r="16" spans="3:6" ht="93.75">
      <c r="C16" s="53">
        <v>10000000075</v>
      </c>
      <c r="D16" s="55">
        <v>18</v>
      </c>
      <c r="E16" s="55">
        <v>1997</v>
      </c>
      <c r="F16" s="56" t="s">
        <v>100</v>
      </c>
    </row>
    <row r="17" spans="3:6" ht="75">
      <c r="C17" s="53">
        <v>10000000014</v>
      </c>
      <c r="D17" s="55">
        <v>19</v>
      </c>
      <c r="E17" s="55">
        <v>1997</v>
      </c>
      <c r="F17" s="56" t="s">
        <v>109</v>
      </c>
    </row>
    <row r="18" spans="3:6" ht="56.25">
      <c r="C18" s="53">
        <v>10000000002</v>
      </c>
      <c r="D18" s="55">
        <v>2</v>
      </c>
      <c r="E18" s="55">
        <v>1995</v>
      </c>
      <c r="F18" s="56" t="s">
        <v>105</v>
      </c>
    </row>
    <row r="19" spans="3:6" ht="56.25">
      <c r="C19" s="53">
        <v>10000000015</v>
      </c>
      <c r="D19" s="55">
        <v>20</v>
      </c>
      <c r="E19" s="55">
        <v>2000</v>
      </c>
      <c r="F19" s="56" t="s">
        <v>41</v>
      </c>
    </row>
    <row r="20" spans="3:6" ht="56.25">
      <c r="C20" s="53">
        <v>10000000016</v>
      </c>
      <c r="D20" s="55">
        <v>21</v>
      </c>
      <c r="E20" s="55">
        <v>1998</v>
      </c>
      <c r="F20" s="56" t="s">
        <v>2</v>
      </c>
    </row>
    <row r="21" spans="3:6" ht="56.25">
      <c r="C21" s="53">
        <v>10000000078</v>
      </c>
      <c r="D21" s="55">
        <v>22</v>
      </c>
      <c r="E21" s="55">
        <v>2004</v>
      </c>
      <c r="F21" s="56" t="s">
        <v>104</v>
      </c>
    </row>
    <row r="22" spans="3:6" ht="56.25">
      <c r="C22" s="53">
        <v>10000000077</v>
      </c>
      <c r="D22" s="55">
        <v>23</v>
      </c>
      <c r="E22" s="55">
        <v>2004</v>
      </c>
      <c r="F22" s="56" t="s">
        <v>24</v>
      </c>
    </row>
    <row r="23" spans="3:6" ht="75">
      <c r="C23" s="53">
        <v>10000000017</v>
      </c>
      <c r="D23" s="55">
        <v>24</v>
      </c>
      <c r="E23" s="55">
        <v>1998</v>
      </c>
      <c r="F23" s="56" t="s">
        <v>31</v>
      </c>
    </row>
    <row r="24" spans="3:6" ht="56.25">
      <c r="C24" s="53">
        <v>10000000018</v>
      </c>
      <c r="D24" s="55">
        <v>25</v>
      </c>
      <c r="E24" s="55">
        <v>1999</v>
      </c>
      <c r="F24" s="56" t="s">
        <v>78</v>
      </c>
    </row>
    <row r="25" spans="3:6" ht="56.25">
      <c r="C25" s="53">
        <v>10000000019</v>
      </c>
      <c r="D25" s="55">
        <v>26</v>
      </c>
      <c r="E25" s="55">
        <v>2000</v>
      </c>
      <c r="F25" s="56" t="s">
        <v>87</v>
      </c>
    </row>
    <row r="26" spans="3:6" ht="75">
      <c r="C26" s="53">
        <v>10000000020</v>
      </c>
      <c r="D26" s="55">
        <v>27</v>
      </c>
      <c r="E26" s="55">
        <v>2000</v>
      </c>
      <c r="F26" s="56" t="s">
        <v>77</v>
      </c>
    </row>
    <row r="27" spans="3:6" ht="75">
      <c r="C27" s="53">
        <v>10000000021</v>
      </c>
      <c r="D27" s="55">
        <v>28</v>
      </c>
      <c r="E27" s="55">
        <v>2005</v>
      </c>
      <c r="F27" s="56" t="s">
        <v>18</v>
      </c>
    </row>
    <row r="28" spans="3:6" ht="37.5">
      <c r="C28" s="53">
        <v>10000000083</v>
      </c>
      <c r="D28" s="55">
        <v>29</v>
      </c>
      <c r="E28" s="55">
        <v>2007</v>
      </c>
      <c r="F28" s="56" t="s">
        <v>5</v>
      </c>
    </row>
    <row r="29" spans="3:6" ht="56.25">
      <c r="C29" s="53">
        <v>10000000003</v>
      </c>
      <c r="D29" s="55">
        <v>3</v>
      </c>
      <c r="E29" s="55">
        <v>1995</v>
      </c>
      <c r="F29" s="56" t="s">
        <v>70</v>
      </c>
    </row>
    <row r="30" spans="3:6" ht="37.5">
      <c r="C30" s="53">
        <v>10000000084</v>
      </c>
      <c r="D30" s="55">
        <v>30</v>
      </c>
      <c r="E30" s="55">
        <v>2007</v>
      </c>
      <c r="F30" s="56" t="s">
        <v>23</v>
      </c>
    </row>
    <row r="31" spans="3:6" ht="56.25">
      <c r="C31" s="53">
        <v>10000000085</v>
      </c>
      <c r="D31" s="55">
        <v>31</v>
      </c>
      <c r="E31" s="55">
        <v>2009</v>
      </c>
      <c r="F31" s="56" t="s">
        <v>32</v>
      </c>
    </row>
    <row r="32" spans="3:6" ht="75">
      <c r="C32" s="53">
        <v>10000000086</v>
      </c>
      <c r="D32" s="55">
        <v>32</v>
      </c>
      <c r="E32" s="55">
        <v>2011</v>
      </c>
      <c r="F32" s="56" t="s">
        <v>39</v>
      </c>
    </row>
    <row r="33" spans="3:6" ht="56.25">
      <c r="C33" s="53">
        <v>10000000088</v>
      </c>
      <c r="D33" s="55">
        <v>33</v>
      </c>
      <c r="E33" s="55">
        <v>2011</v>
      </c>
      <c r="F33" s="56" t="s">
        <v>48</v>
      </c>
    </row>
    <row r="34" spans="3:6" ht="56.25">
      <c r="C34" s="53">
        <v>10000000090</v>
      </c>
      <c r="D34" s="55">
        <v>34</v>
      </c>
      <c r="E34" s="55">
        <v>2013</v>
      </c>
      <c r="F34" s="56" t="s">
        <v>99</v>
      </c>
    </row>
    <row r="35" spans="3:6" ht="75">
      <c r="C35" s="53">
        <v>10000000089</v>
      </c>
      <c r="D35" s="55">
        <v>35</v>
      </c>
      <c r="E35" s="55">
        <v>2012</v>
      </c>
      <c r="F35" s="56" t="s">
        <v>17</v>
      </c>
    </row>
    <row r="36" spans="3:6" ht="56.25">
      <c r="C36" s="53">
        <v>10000000091</v>
      </c>
      <c r="D36" s="55">
        <v>36</v>
      </c>
      <c r="E36" s="55">
        <v>2013</v>
      </c>
      <c r="F36" s="56" t="s">
        <v>35</v>
      </c>
    </row>
    <row r="37" spans="3:6" ht="37.5">
      <c r="C37" s="53">
        <v>10000000092</v>
      </c>
      <c r="D37" s="55">
        <v>37</v>
      </c>
      <c r="E37" s="55">
        <v>2013</v>
      </c>
      <c r="F37" s="56" t="s">
        <v>72</v>
      </c>
    </row>
    <row r="38" spans="3:6" ht="56.25">
      <c r="C38" s="53">
        <v>10000000093</v>
      </c>
      <c r="D38" s="55">
        <v>38</v>
      </c>
      <c r="E38" s="55">
        <v>2013</v>
      </c>
      <c r="F38" s="56" t="s">
        <v>27</v>
      </c>
    </row>
    <row r="39" spans="3:6" ht="93.75">
      <c r="C39" s="53">
        <v>10000000094</v>
      </c>
      <c r="D39" s="55">
        <v>39</v>
      </c>
      <c r="E39" s="55">
        <v>2014</v>
      </c>
      <c r="F39" s="56" t="s">
        <v>28</v>
      </c>
    </row>
    <row r="40" spans="3:6" ht="93.75">
      <c r="C40" s="53">
        <v>10000000004</v>
      </c>
      <c r="D40" s="55">
        <v>4</v>
      </c>
      <c r="E40" s="55">
        <v>1995</v>
      </c>
      <c r="F40" s="56" t="s">
        <v>12</v>
      </c>
    </row>
    <row r="41" spans="3:6" ht="56.25">
      <c r="C41" s="53">
        <v>10000000095</v>
      </c>
      <c r="D41" s="55">
        <v>40</v>
      </c>
      <c r="E41" s="55">
        <v>2014</v>
      </c>
      <c r="F41" s="56" t="s">
        <v>110</v>
      </c>
    </row>
    <row r="42" spans="3:6" ht="56.25">
      <c r="C42" s="53">
        <v>10000000096</v>
      </c>
      <c r="D42" s="55">
        <v>41</v>
      </c>
      <c r="E42" s="55">
        <v>2016</v>
      </c>
      <c r="F42" s="56" t="s">
        <v>86</v>
      </c>
    </row>
    <row r="43" spans="3:6" ht="37.5">
      <c r="C43" s="53">
        <v>10000000097</v>
      </c>
      <c r="D43" s="55">
        <v>42</v>
      </c>
      <c r="E43" s="55">
        <v>2016</v>
      </c>
      <c r="F43" s="56" t="s">
        <v>102</v>
      </c>
    </row>
    <row r="44" spans="3:6" ht="56.25">
      <c r="C44" s="53">
        <v>10000000098</v>
      </c>
      <c r="D44" s="55">
        <v>43</v>
      </c>
      <c r="E44" s="55">
        <v>2016</v>
      </c>
      <c r="F44" s="56" t="s">
        <v>47</v>
      </c>
    </row>
    <row r="45" spans="3:6" ht="56.25">
      <c r="C45" s="53">
        <v>10000000099</v>
      </c>
      <c r="D45" s="55">
        <v>44</v>
      </c>
      <c r="E45" s="55">
        <v>2017</v>
      </c>
      <c r="F45" s="56" t="s">
        <v>45</v>
      </c>
    </row>
    <row r="46" spans="3:6" ht="75">
      <c r="C46" s="53">
        <v>10000000087</v>
      </c>
      <c r="D46" s="55">
        <v>5</v>
      </c>
      <c r="E46" s="55">
        <v>2011</v>
      </c>
      <c r="F46" s="56" t="s">
        <v>56</v>
      </c>
    </row>
    <row r="47" spans="3:6" ht="75">
      <c r="C47" s="53">
        <v>10000000068</v>
      </c>
      <c r="D47" s="55">
        <v>6</v>
      </c>
      <c r="E47" s="55">
        <v>1995</v>
      </c>
      <c r="F47" s="56" t="s">
        <v>53</v>
      </c>
    </row>
    <row r="48" spans="3:6" ht="56.25">
      <c r="C48" s="53">
        <v>10000000006</v>
      </c>
      <c r="D48" s="55">
        <v>7</v>
      </c>
      <c r="E48" s="55">
        <v>1995</v>
      </c>
      <c r="F48" s="56" t="s">
        <v>74</v>
      </c>
    </row>
    <row r="49" spans="3:6" ht="56.25">
      <c r="C49" s="53">
        <v>10000000069</v>
      </c>
      <c r="D49" s="55">
        <v>8</v>
      </c>
      <c r="E49" s="55">
        <v>1996</v>
      </c>
      <c r="F49" s="56" t="s">
        <v>16</v>
      </c>
    </row>
    <row r="50" spans="3:6" ht="56.25">
      <c r="C50" s="53">
        <v>10000000070</v>
      </c>
      <c r="D50" s="55">
        <v>9</v>
      </c>
      <c r="E50" s="55">
        <v>1996</v>
      </c>
      <c r="F50" s="56" t="s">
        <v>79</v>
      </c>
    </row>
  </sheetData>
  <sheetProtection/>
  <mergeCells count="1">
    <mergeCell ref="C2:F2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46" r:id="rId1"/>
  <headerFooter alignWithMargins="0">
    <oddFooter>&amp;LСписок фондов&amp;C&amp;P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8.8515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1</v>
      </c>
    </row>
  </sheetData>
  <sheetProtection/>
  <printOptions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portrait" paperSize="9" scale="7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8.8515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2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8.8515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1" width="12.7109375" style="0" customWidth="1"/>
    <col min="12" max="12" width="12.7109375" style="0" hidden="1" customWidth="1"/>
    <col min="13" max="13" width="12.140625" style="0" customWidth="1"/>
  </cols>
  <sheetData>
    <row r="1" ht="15">
      <c r="A1">
        <v>3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0"/>
</worksheet>
</file>

<file path=xl/worksheets/sheet5.xml><?xml version="1.0" encoding="utf-8"?>
<worksheet xmlns="http://schemas.openxmlformats.org/spreadsheetml/2006/main" xmlns:r="http://schemas.openxmlformats.org/officeDocument/2006/relationships">
  <dimension ref="B2:E11"/>
  <sheetViews>
    <sheetView zoomScalePageLayoutView="0" workbookViewId="0" topLeftCell="A12">
      <selection activeCell="A1" sqref="A1"/>
    </sheetView>
  </sheetViews>
  <sheetFormatPr defaultColWidth="8.8515625" defaultRowHeight="15"/>
  <cols>
    <col min="1" max="1" width="8.8515625" style="0" customWidth="1"/>
    <col min="2" max="2" width="22.00390625" style="0" customWidth="1"/>
    <col min="3" max="3" width="105.421875" style="0" customWidth="1"/>
    <col min="4" max="4" width="52.00390625" style="0" customWidth="1"/>
    <col min="5" max="5" width="43.28125" style="0" customWidth="1"/>
  </cols>
  <sheetData>
    <row r="2" ht="16.5" thickBot="1">
      <c r="B2" s="4" t="s">
        <v>59</v>
      </c>
    </row>
    <row r="3" spans="2:4" ht="210.75" thickBot="1">
      <c r="B3" s="48" t="s">
        <v>68</v>
      </c>
      <c r="C3" s="49" t="s">
        <v>8</v>
      </c>
      <c r="D3" t="s">
        <v>83</v>
      </c>
    </row>
    <row r="4" spans="2:3" ht="15.75" thickBot="1">
      <c r="B4" s="50" t="s">
        <v>52</v>
      </c>
      <c r="C4" s="51" t="s">
        <v>92</v>
      </c>
    </row>
    <row r="5" ht="27.75" customHeight="1" thickBot="1">
      <c r="B5" s="4" t="s">
        <v>108</v>
      </c>
    </row>
    <row r="6" spans="2:4" s="39" customFormat="1" ht="33.75" customHeight="1" thickBot="1">
      <c r="B6" s="37" t="str">
        <f>"Итого на 01.01."&amp;YEAR_TO+1&amp;" г."</f>
        <v>Итого на 01.01.2019 г.</v>
      </c>
      <c r="C6" s="38" t="str">
        <f>"SELECT "&amp;FUND_COUNT_ALL-FUND_COUNT_RETIRED_ALL&amp;"  as QtyRows "</f>
        <v>SELECT 43  as QtyRows </v>
      </c>
      <c r="D6" s="41"/>
    </row>
    <row r="7" spans="2:4" s="39" customFormat="1" ht="29.25" customHeight="1" thickBot="1">
      <c r="B7" s="42" t="s">
        <v>6</v>
      </c>
      <c r="C7" s="43" t="e">
        <f>"SELECT "&amp;FUND_COUNT_RETIRED&amp;"  as QtyRows "</f>
        <v>#REF!</v>
      </c>
      <c r="D7" s="40"/>
    </row>
    <row r="8" spans="2:3" ht="27.75" customHeight="1" thickBot="1">
      <c r="B8" s="3" t="s">
        <v>63</v>
      </c>
      <c r="C8" s="21" t="str">
        <f>"SELECT "&amp;FUND_COUNT_RECEIPT&amp;" AS QtyRows"</f>
        <v>SELECT 0 AS QtyRows</v>
      </c>
    </row>
    <row r="10" spans="2:4" ht="15.75" thickBot="1">
      <c r="B10" t="s">
        <v>90</v>
      </c>
      <c r="D10" t="s">
        <v>60</v>
      </c>
    </row>
    <row r="11" spans="2:5" ht="189" customHeight="1" thickBot="1">
      <c r="B11" s="3" t="s">
        <v>95</v>
      </c>
      <c r="C11" s="1" t="s">
        <v>21</v>
      </c>
      <c r="D11" s="1" t="s">
        <v>101</v>
      </c>
      <c r="E11" s="1" t="s">
        <v>89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1">
      <selection activeCell="A1" sqref="A1"/>
    </sheetView>
  </sheetViews>
  <sheetFormatPr defaultColWidth="8.8515625" defaultRowHeight="15"/>
  <cols>
    <col min="1" max="1" width="8.8515625" style="0" customWidth="1"/>
    <col min="2" max="2" width="9.7109375" style="0" customWidth="1"/>
    <col min="3" max="3" width="31.00390625" style="0" customWidth="1"/>
    <col min="4" max="4" width="29.57421875" style="0" customWidth="1"/>
    <col min="5" max="5" width="22.00390625" style="0" customWidth="1"/>
    <col min="6" max="6" width="27.421875" style="0" customWidth="1"/>
    <col min="7" max="7" width="23.00390625" style="0" customWidth="1"/>
    <col min="8" max="8" width="28.7109375" style="0" customWidth="1"/>
    <col min="9" max="9" width="12.8515625" style="0" customWidth="1"/>
  </cols>
  <sheetData>
    <row r="1" ht="15">
      <c r="A1">
        <v>5</v>
      </c>
    </row>
    <row r="2" ht="15.75" thickBot="1">
      <c r="C2" s="22" t="s">
        <v>1</v>
      </c>
    </row>
    <row r="3" spans="3:6" ht="34.5" customHeight="1" thickBot="1">
      <c r="C3" s="23" t="s">
        <v>44</v>
      </c>
      <c r="D3" s="24" t="s">
        <v>50</v>
      </c>
      <c r="E3" s="24" t="s">
        <v>10</v>
      </c>
      <c r="F3" s="25" t="s">
        <v>42</v>
      </c>
    </row>
    <row r="4" spans="3:6" ht="17.25" customHeight="1" thickBot="1">
      <c r="C4" s="24">
        <v>1</v>
      </c>
      <c r="D4" s="24">
        <v>2</v>
      </c>
      <c r="E4" s="25">
        <v>3</v>
      </c>
      <c r="F4" s="25">
        <v>4</v>
      </c>
    </row>
    <row r="5" spans="3:10" ht="15">
      <c r="C5" s="26" t="s">
        <v>71</v>
      </c>
      <c r="D5" s="36">
        <v>21916</v>
      </c>
      <c r="E5" s="27" t="s">
        <v>36</v>
      </c>
      <c r="F5" s="27"/>
      <c r="I5" t="s">
        <v>51</v>
      </c>
      <c r="J5" s="2">
        <v>0</v>
      </c>
    </row>
    <row r="6" spans="3:6" ht="17.25" customHeight="1">
      <c r="C6" s="28" t="s">
        <v>0</v>
      </c>
      <c r="D6" s="35">
        <v>41275</v>
      </c>
      <c r="E6" s="30" t="s">
        <v>36</v>
      </c>
      <c r="F6" s="30"/>
    </row>
    <row r="7" spans="3:6" ht="15" customHeight="1">
      <c r="C7" s="31" t="s">
        <v>52</v>
      </c>
      <c r="D7" s="29">
        <v>10000000001</v>
      </c>
      <c r="E7" s="30" t="s">
        <v>36</v>
      </c>
      <c r="F7" s="30"/>
    </row>
    <row r="8" spans="3:6" ht="15" customHeight="1">
      <c r="C8" s="31" t="s">
        <v>107</v>
      </c>
      <c r="D8" s="29" t="s">
        <v>61</v>
      </c>
      <c r="E8" s="30" t="s">
        <v>76</v>
      </c>
      <c r="F8" s="30" t="s">
        <v>13</v>
      </c>
    </row>
    <row r="9" spans="3:6" ht="15" customHeight="1">
      <c r="C9" s="31" t="s">
        <v>19</v>
      </c>
      <c r="D9" s="29">
        <v>1800</v>
      </c>
      <c r="E9" s="30" t="s">
        <v>36</v>
      </c>
      <c r="F9" s="30"/>
    </row>
    <row r="10" spans="3:6" ht="15" customHeight="1">
      <c r="C10" s="31" t="s">
        <v>30</v>
      </c>
      <c r="D10" s="29" t="s">
        <v>65</v>
      </c>
      <c r="E10" s="30" t="s">
        <v>4</v>
      </c>
      <c r="F10" s="30"/>
    </row>
    <row r="11" spans="3:6" ht="15" customHeight="1">
      <c r="C11" s="31" t="s">
        <v>68</v>
      </c>
      <c r="D11" s="29" t="s">
        <v>55</v>
      </c>
      <c r="E11" s="30" t="s">
        <v>13</v>
      </c>
      <c r="F11" s="30" t="s">
        <v>13</v>
      </c>
    </row>
    <row r="12" spans="3:6" ht="15" customHeight="1">
      <c r="C12" s="31" t="s">
        <v>103</v>
      </c>
      <c r="D12" s="29" t="s">
        <v>36</v>
      </c>
      <c r="E12" s="30" t="s">
        <v>36</v>
      </c>
      <c r="F12" s="30" t="s">
        <v>36</v>
      </c>
    </row>
    <row r="13" spans="3:6" ht="15" customHeight="1" thickBot="1">
      <c r="C13" s="32"/>
      <c r="D13" s="33"/>
      <c r="E13" s="34"/>
      <c r="F13" s="34"/>
    </row>
    <row r="14" ht="15" customHeight="1"/>
    <row r="15" spans="3:4" ht="15" customHeight="1">
      <c r="C15" t="s">
        <v>97</v>
      </c>
      <c r="D15" s="2"/>
    </row>
    <row r="16" spans="3:4" ht="15" customHeight="1" thickBot="1">
      <c r="C16" s="22" t="s">
        <v>62</v>
      </c>
      <c r="D16" s="39"/>
    </row>
    <row r="17" spans="3:5" ht="26.25" customHeight="1">
      <c r="C17" s="26" t="s">
        <v>34</v>
      </c>
      <c r="D17" s="44">
        <f>COUNTA(FUND_COUNT_ALL_ROWS)</f>
        <v>44</v>
      </c>
      <c r="E17" s="45" t="s">
        <v>25</v>
      </c>
    </row>
    <row r="18" spans="3:5" ht="15" customHeight="1">
      <c r="C18" s="31" t="s">
        <v>43</v>
      </c>
      <c r="D18" s="29" t="e">
        <f>COUNTIF(FUND_COUNT_RETIRED_ROWS,YEAR_TO)</f>
        <v>#REF!</v>
      </c>
      <c r="E18" s="46" t="s">
        <v>26</v>
      </c>
    </row>
    <row r="19" spans="3:5" ht="15" customHeight="1">
      <c r="C19" s="31" t="s">
        <v>64</v>
      </c>
      <c r="D19" s="29">
        <f>COUNTIF(FUND_COUNT_RECEIPT_ROWS,YEAR_TO)</f>
        <v>0</v>
      </c>
      <c r="E19" s="46" t="s">
        <v>81</v>
      </c>
    </row>
    <row r="20" spans="3:5" ht="15" customHeight="1" thickBot="1">
      <c r="C20" s="32"/>
      <c r="D20" s="33">
        <f>COUNTA(FUND_COUNT_RETIRED_ROWS)</f>
        <v>1</v>
      </c>
      <c r="E20" s="47" t="s">
        <v>80</v>
      </c>
    </row>
    <row r="21" ht="33.75" customHeight="1" thickBot="1"/>
    <row r="22" spans="2:8" ht="32.25" customHeight="1" thickBot="1" thickTop="1">
      <c r="B22" s="13" t="s">
        <v>49</v>
      </c>
      <c r="C22" s="13" t="s">
        <v>94</v>
      </c>
      <c r="D22" s="13" t="s">
        <v>57</v>
      </c>
      <c r="E22" s="13" t="s">
        <v>22</v>
      </c>
      <c r="F22" s="13" t="s">
        <v>14</v>
      </c>
      <c r="G22" s="13" t="s">
        <v>33</v>
      </c>
      <c r="H22" s="13"/>
    </row>
    <row r="23" spans="2:8" ht="15" customHeight="1" thickBot="1" thickTop="1">
      <c r="B23" s="13">
        <v>1</v>
      </c>
      <c r="C23" s="13">
        <v>2</v>
      </c>
      <c r="D23" s="13">
        <v>3</v>
      </c>
      <c r="E23" s="13">
        <v>4</v>
      </c>
      <c r="F23" s="13">
        <v>5</v>
      </c>
      <c r="G23" s="13">
        <v>6</v>
      </c>
      <c r="H23" s="13"/>
    </row>
    <row r="24" spans="2:8" ht="15.75" thickTop="1">
      <c r="B24" s="20">
        <v>5</v>
      </c>
      <c r="C24" s="19" t="s">
        <v>68</v>
      </c>
      <c r="D24" s="6" t="s">
        <v>11</v>
      </c>
      <c r="E24" s="15" t="s">
        <v>20</v>
      </c>
      <c r="F24" s="15" t="s">
        <v>66</v>
      </c>
      <c r="G24" s="14" t="s">
        <v>93</v>
      </c>
      <c r="H24" s="5"/>
    </row>
    <row r="25" spans="2:8" ht="15">
      <c r="B25" s="20">
        <v>5</v>
      </c>
      <c r="C25" s="19" t="s">
        <v>52</v>
      </c>
      <c r="D25" s="6" t="s">
        <v>3</v>
      </c>
      <c r="E25" s="15" t="s">
        <v>20</v>
      </c>
      <c r="F25" s="15" t="s">
        <v>36</v>
      </c>
      <c r="G25" s="15" t="s">
        <v>93</v>
      </c>
      <c r="H25" s="11"/>
    </row>
    <row r="26" spans="2:8" ht="15">
      <c r="B26" s="20">
        <v>0</v>
      </c>
      <c r="C26" s="19" t="s">
        <v>88</v>
      </c>
      <c r="D26" s="6" t="s">
        <v>69</v>
      </c>
      <c r="E26" s="15" t="s">
        <v>20</v>
      </c>
      <c r="F26" s="15" t="s">
        <v>66</v>
      </c>
      <c r="G26" s="15" t="s">
        <v>93</v>
      </c>
      <c r="H26" s="11"/>
    </row>
    <row r="27" spans="2:8" ht="15">
      <c r="B27" s="20">
        <v>0</v>
      </c>
      <c r="C27" s="19" t="s">
        <v>7</v>
      </c>
      <c r="D27" s="6" t="s">
        <v>15</v>
      </c>
      <c r="E27" s="15" t="s">
        <v>9</v>
      </c>
      <c r="F27" s="15" t="s">
        <v>36</v>
      </c>
      <c r="G27" s="15" t="s">
        <v>93</v>
      </c>
      <c r="H27" s="11"/>
    </row>
    <row r="28" spans="2:8" ht="15">
      <c r="B28" s="20">
        <v>0</v>
      </c>
      <c r="C28" s="19" t="s">
        <v>54</v>
      </c>
      <c r="D28" s="6" t="s">
        <v>37</v>
      </c>
      <c r="E28" s="15" t="s">
        <v>9</v>
      </c>
      <c r="F28" s="15" t="s">
        <v>36</v>
      </c>
      <c r="G28" s="15" t="s">
        <v>93</v>
      </c>
      <c r="H28" s="11"/>
    </row>
    <row r="29" spans="2:8" ht="15">
      <c r="B29" s="20">
        <v>0</v>
      </c>
      <c r="C29" s="19" t="s">
        <v>91</v>
      </c>
      <c r="D29" s="6" t="s">
        <v>73</v>
      </c>
      <c r="E29" s="15" t="s">
        <v>9</v>
      </c>
      <c r="F29" s="15" t="s">
        <v>36</v>
      </c>
      <c r="G29" s="15" t="s">
        <v>93</v>
      </c>
      <c r="H29" s="11"/>
    </row>
    <row r="30" spans="2:8" ht="15">
      <c r="B30" s="20">
        <v>0</v>
      </c>
      <c r="C30" s="19" t="s">
        <v>103</v>
      </c>
      <c r="D30" s="6" t="s">
        <v>36</v>
      </c>
      <c r="E30" s="6" t="s">
        <v>36</v>
      </c>
      <c r="F30" s="15"/>
      <c r="G30" s="15"/>
      <c r="H30" s="11"/>
    </row>
    <row r="31" spans="2:8" ht="15">
      <c r="B31" s="20"/>
      <c r="C31" s="19"/>
      <c r="D31" s="6"/>
      <c r="E31" s="6"/>
      <c r="F31" s="16"/>
      <c r="G31" s="16"/>
      <c r="H31" s="7"/>
    </row>
    <row r="32" spans="2:8" ht="15">
      <c r="B32" s="20"/>
      <c r="C32" s="19"/>
      <c r="D32" s="6"/>
      <c r="E32" s="6"/>
      <c r="F32" s="17"/>
      <c r="G32" s="17"/>
      <c r="H32" s="12"/>
    </row>
    <row r="33" spans="2:8" ht="15.75" thickBot="1">
      <c r="B33" s="8"/>
      <c r="C33" s="8"/>
      <c r="D33" s="9"/>
      <c r="E33" s="18"/>
      <c r="F33" s="18"/>
      <c r="G33" s="18"/>
      <c r="H33" s="10"/>
    </row>
    <row r="34" ht="15.75" thickTop="1"/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2012-05-04T12:50:54Z</cp:lastPrinted>
  <dcterms:created xsi:type="dcterms:W3CDTF">2012-04-04T06:49:07Z</dcterms:created>
  <dcterms:modified xsi:type="dcterms:W3CDTF">2020-05-25T09:13:57Z</dcterms:modified>
  <cp:category/>
  <cp:version/>
  <cp:contentType/>
  <cp:contentStatus/>
</cp:coreProperties>
</file>